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1570" windowHeight="7560"/>
  </bookViews>
  <sheets>
    <sheet name="List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3" i="1" l="1"/>
  <c r="G52" i="1" l="1"/>
  <c r="G51" i="1"/>
  <c r="G41" i="1" l="1"/>
  <c r="G40" i="1"/>
  <c r="G26" i="1" l="1"/>
  <c r="G25" i="1"/>
  <c r="G23" i="1"/>
  <c r="G22" i="1"/>
  <c r="G20" i="1"/>
  <c r="G19" i="1"/>
  <c r="G17" i="1"/>
  <c r="G16" i="1"/>
  <c r="G14" i="1"/>
  <c r="G13" i="1"/>
  <c r="G10" i="1"/>
  <c r="G9" i="1"/>
  <c r="G7" i="1"/>
  <c r="G6" i="1"/>
  <c r="G5" i="1"/>
  <c r="G33" i="1" l="1"/>
  <c r="G34" i="1"/>
  <c r="G35" i="1"/>
  <c r="G36" i="1"/>
  <c r="G37" i="1"/>
  <c r="G38" i="1"/>
  <c r="G39" i="1"/>
  <c r="G42" i="1"/>
  <c r="G43" i="1"/>
  <c r="G44" i="1"/>
  <c r="G45" i="1"/>
  <c r="G46" i="1"/>
  <c r="G47" i="1"/>
  <c r="G32" i="1"/>
  <c r="G31" i="1"/>
  <c r="G30" i="1"/>
  <c r="G29" i="1"/>
  <c r="G28" i="1"/>
  <c r="G27" i="1"/>
  <c r="G24" i="1"/>
  <c r="G21" i="1"/>
  <c r="G18" i="1"/>
  <c r="G15" i="1"/>
  <c r="G12" i="1"/>
  <c r="G11" i="1"/>
  <c r="G8" i="1"/>
  <c r="G4" i="1" l="1"/>
  <c r="G48" i="1" l="1"/>
  <c r="G50" i="1" l="1"/>
</calcChain>
</file>

<file path=xl/sharedStrings.xml><?xml version="1.0" encoding="utf-8"?>
<sst xmlns="http://schemas.openxmlformats.org/spreadsheetml/2006/main" count="145" uniqueCount="75">
  <si>
    <t>Materiál</t>
  </si>
  <si>
    <t>Specifikace</t>
  </si>
  <si>
    <t>ZMJ</t>
  </si>
  <si>
    <t>Předpokládaný roční objem</t>
  </si>
  <si>
    <t>Cena celkem bez DPH</t>
  </si>
  <si>
    <t>Sazba DPH</t>
  </si>
  <si>
    <t>Výše DPH v Kč</t>
  </si>
  <si>
    <t>Cena celkem včetně DPH</t>
  </si>
  <si>
    <t>Uchazeč vyplní zeleně označená pole</t>
  </si>
  <si>
    <r>
      <t>Nabídková cena za jednotku</t>
    </r>
    <r>
      <rPr>
        <sz val="10"/>
        <rFont val="Arial"/>
        <family val="2"/>
        <charset val="238"/>
      </rPr>
      <t xml:space="preserve"> </t>
    </r>
    <r>
      <rPr>
        <b/>
        <sz val="10"/>
        <rFont val="Arial"/>
        <family val="2"/>
        <charset val="238"/>
      </rPr>
      <t>v Kč</t>
    </r>
    <r>
      <rPr>
        <sz val="10"/>
        <rFont val="Arial"/>
        <family val="2"/>
        <charset val="238"/>
      </rPr>
      <t xml:space="preserve">  (bez DPH)</t>
    </r>
  </si>
  <si>
    <r>
      <t>Nabídková cena celkem v Kč
 (</t>
    </r>
    <r>
      <rPr>
        <sz val="10"/>
        <rFont val="Arial"/>
        <family val="2"/>
        <charset val="238"/>
      </rPr>
      <t>bez DPH)</t>
    </r>
  </si>
  <si>
    <t>ks</t>
  </si>
  <si>
    <t>slim box</t>
  </si>
  <si>
    <t>x</t>
  </si>
  <si>
    <t>tray box</t>
  </si>
  <si>
    <t>Flasdisk USB 8 GB</t>
  </si>
  <si>
    <t>Flashdisk USB 16 GB</t>
  </si>
  <si>
    <t>Flashdisk USB 32 GB</t>
  </si>
  <si>
    <t>Flashdisk USB 64 GB</t>
  </si>
  <si>
    <t>Flashdisk USB 128 GB</t>
  </si>
  <si>
    <t>Karta paměťová SDHC 16  GB</t>
  </si>
  <si>
    <t>Karta paměťová MICRO SDHC16 GB</t>
  </si>
  <si>
    <t>zápis 10MB/s,čtení 30 MB/s</t>
  </si>
  <si>
    <t>zápis 100MB/s,čtení 240 MB/s</t>
  </si>
  <si>
    <t>zápis 160MB/s,čtení 230 MB/s</t>
  </si>
  <si>
    <t>dvouvrstvé, tray box</t>
  </si>
  <si>
    <t>Karta paměťová SDHC 32  GB</t>
  </si>
  <si>
    <t>Karta paměťová MICRO SDHC32 GB</t>
  </si>
  <si>
    <t>zápis 20MB/s,čtení 80MB/s</t>
  </si>
  <si>
    <t>zápis 15MB/s,čtení 15MB/s</t>
  </si>
  <si>
    <t>zápis 20MB/s,čtení 80MB/s, adaptér na klasickou SD</t>
  </si>
  <si>
    <t>zápis 10MB/s, čtení 10MB/s, adaptér na klasickou SD</t>
  </si>
  <si>
    <t>Karta paměťová MICRO SDXC 64 GB</t>
  </si>
  <si>
    <t>Karta paměťová SDXC 64  GB</t>
  </si>
  <si>
    <t>zápis 80MB/s,čtení 90MB/s</t>
  </si>
  <si>
    <t>zápis 80MB/s,čtení 90MB/s, adaptér na klasickou SD</t>
  </si>
  <si>
    <t>čtení 110 MB/s, zápis 80MB/s, UDMA7</t>
  </si>
  <si>
    <t>Karta paměťová Compact Flash 32 GB</t>
  </si>
  <si>
    <t>Karta paměťová Compact Flash 64 GB</t>
  </si>
  <si>
    <t>Obal na 1 cd</t>
  </si>
  <si>
    <t>slim box černý</t>
  </si>
  <si>
    <t>tray box černý</t>
  </si>
  <si>
    <t>slim box čirý</t>
  </si>
  <si>
    <t>tray box čirý</t>
  </si>
  <si>
    <t>Obal na 2 cd</t>
  </si>
  <si>
    <t>CD-R 90 VERBATIM</t>
  </si>
  <si>
    <t>DVD -R 4,7 GB 120´ SONY</t>
  </si>
  <si>
    <t>DVD -R 4,7 GB 120´ VERBATIM</t>
  </si>
  <si>
    <t>DVD -R 4,7 GB 120´ TDK</t>
  </si>
  <si>
    <t>DVD-RW 4,7GB 120´ SONY</t>
  </si>
  <si>
    <t>DVD-RW 4,7GB 120´ VERBATIM</t>
  </si>
  <si>
    <t>DVD-RW 4,7GB 120´ TDK</t>
  </si>
  <si>
    <t>DVD+R 4,7GB 120´ SONY</t>
  </si>
  <si>
    <t>DVD+R 4,7GB 120´ VERBATIM</t>
  </si>
  <si>
    <t>DVD+R 4,7GB 120´  TDK</t>
  </si>
  <si>
    <t>DVD+RW 4,7GB 120´ SONY</t>
  </si>
  <si>
    <t>DVD+RW 4,7GB 120´ VERBATIM</t>
  </si>
  <si>
    <t>DVD+RW 4,7GB 120´ TDK</t>
  </si>
  <si>
    <t>DVD+R 8,5GB SONY</t>
  </si>
  <si>
    <t>DVD+R 8,5GB VERBATIM</t>
  </si>
  <si>
    <t>DVD+R 8,5GB  TDK</t>
  </si>
  <si>
    <t>Přesný název nabízeného zboží</t>
  </si>
  <si>
    <t>vrstva Tayo Yuden, 100ks ve spindl</t>
  </si>
  <si>
    <t>CD-R 80min  VERBATIM</t>
  </si>
  <si>
    <t xml:space="preserve">CD-R 80min SONY </t>
  </si>
  <si>
    <t>CD-R 80min  TDK</t>
  </si>
  <si>
    <t>CD-RW 80min SONY</t>
  </si>
  <si>
    <t>CD-RW 80min VERBATIM</t>
  </si>
  <si>
    <t>CD-RW 80min TDK</t>
  </si>
  <si>
    <t xml:space="preserve">CD-R 80min Master </t>
  </si>
  <si>
    <t>Pošetka papírová na CD</t>
  </si>
  <si>
    <t>klopa zakládací, nelepící</t>
  </si>
  <si>
    <t>Pošetka plastová na CD</t>
  </si>
  <si>
    <t>Cena celkem bez DPH za 2 roky po dobu zakázky</t>
  </si>
  <si>
    <t>Cena celkem s DPH za 2 roky po dobu zakázky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</si>
</sst>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8" x14ac:knownFonts="1">
    <font>
      <sz val="11"/>
      <color theme="1"/>
      <name val="Calibri"/>
      <family val="2"/>
      <charset val="238"/>
      <scheme val="minor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i/>
      <sz val="12"/>
      <name val="Arial"/>
      <family val="2"/>
      <charset val="238"/>
    </font>
    <font>
      <b/>
      <sz val="14"/>
      <color rgb="FFFF0000"/>
      <name val="Arial"/>
      <family val="2"/>
      <charset val="238"/>
    </font>
    <font>
      <b/>
      <i/>
      <sz val="12"/>
      <color theme="1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59999389629810485"/>
        <bgColor indexed="64"/>
      </patternFill>
    </fill>
  </fills>
  <borders count="34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0" fillId="0" borderId="9" xfId="0" applyBorder="1" applyAlignment="1">
      <alignment horizontal="left" indent="1"/>
    </xf>
    <xf numFmtId="3" fontId="0" fillId="0" borderId="9" xfId="0" applyNumberFormat="1" applyBorder="1" applyAlignment="1">
      <alignment horizontal="center"/>
    </xf>
    <xf numFmtId="3" fontId="0" fillId="0" borderId="9" xfId="0" applyNumberFormat="1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10" xfId="0" applyBorder="1" applyAlignment="1">
      <alignment horizontal="right" indent="1"/>
    </xf>
    <xf numFmtId="0" fontId="5" fillId="0" borderId="9" xfId="0" applyFont="1" applyBorder="1" applyAlignment="1">
      <alignment horizontal="right"/>
    </xf>
    <xf numFmtId="0" fontId="2" fillId="6" borderId="0" xfId="0" applyFont="1" applyFill="1"/>
    <xf numFmtId="0" fontId="0" fillId="0" borderId="15" xfId="0" applyBorder="1" applyAlignment="1">
      <alignment horizontal="right" indent="1"/>
    </xf>
    <xf numFmtId="0" fontId="5" fillId="0" borderId="8" xfId="0" applyFont="1" applyBorder="1" applyAlignment="1">
      <alignment horizontal="right"/>
    </xf>
    <xf numFmtId="0" fontId="0" fillId="0" borderId="16" xfId="0" applyBorder="1" applyAlignment="1">
      <alignment horizontal="right" indent="1"/>
    </xf>
    <xf numFmtId="0" fontId="0" fillId="0" borderId="17" xfId="0" applyBorder="1" applyAlignment="1">
      <alignment horizontal="right" indent="1"/>
    </xf>
    <xf numFmtId="0" fontId="3" fillId="5" borderId="19" xfId="0" applyFont="1" applyFill="1" applyBorder="1" applyAlignment="1">
      <alignment horizontal="center" vertical="center" wrapText="1"/>
    </xf>
    <xf numFmtId="0" fontId="4" fillId="5" borderId="19" xfId="0" applyFont="1" applyFill="1" applyBorder="1" applyAlignment="1">
      <alignment horizontal="center" vertical="center" wrapText="1"/>
    </xf>
    <xf numFmtId="0" fontId="0" fillId="5" borderId="19" xfId="0" applyFill="1" applyBorder="1" applyAlignment="1">
      <alignment horizontal="center" vertical="center" wrapText="1"/>
    </xf>
    <xf numFmtId="0" fontId="2" fillId="7" borderId="19" xfId="0" applyFont="1" applyFill="1" applyBorder="1" applyAlignment="1">
      <alignment horizontal="center" vertical="center"/>
    </xf>
    <xf numFmtId="0" fontId="3" fillId="7" borderId="19" xfId="0" applyFont="1" applyFill="1" applyBorder="1" applyAlignment="1">
      <alignment horizontal="center" vertical="center" wrapText="1"/>
    </xf>
    <xf numFmtId="3" fontId="2" fillId="0" borderId="9" xfId="0" applyNumberFormat="1" applyFont="1" applyBorder="1" applyAlignment="1">
      <alignment horizontal="right" indent="1"/>
    </xf>
    <xf numFmtId="164" fontId="0" fillId="6" borderId="9" xfId="0" applyNumberFormat="1" applyFill="1" applyBorder="1" applyAlignment="1" applyProtection="1">
      <alignment horizontal="right" indent="1"/>
      <protection locked="0"/>
    </xf>
    <xf numFmtId="0" fontId="0" fillId="0" borderId="9" xfId="0" applyFill="1" applyBorder="1" applyAlignment="1">
      <alignment horizontal="left" indent="1"/>
    </xf>
    <xf numFmtId="0" fontId="0" fillId="0" borderId="20" xfId="0" applyBorder="1" applyAlignment="1">
      <alignment horizontal="left" indent="1"/>
    </xf>
    <xf numFmtId="0" fontId="0" fillId="0" borderId="21" xfId="0" applyBorder="1" applyAlignment="1">
      <alignment horizontal="left" indent="1"/>
    </xf>
    <xf numFmtId="3" fontId="0" fillId="0" borderId="21" xfId="0" applyNumberFormat="1" applyBorder="1" applyAlignment="1">
      <alignment horizontal="center"/>
    </xf>
    <xf numFmtId="3" fontId="2" fillId="0" borderId="22" xfId="0" applyNumberFormat="1" applyFont="1" applyBorder="1" applyAlignment="1">
      <alignment horizontal="right" indent="1"/>
    </xf>
    <xf numFmtId="164" fontId="0" fillId="6" borderId="22" xfId="0" applyNumberFormat="1" applyFill="1" applyBorder="1" applyAlignment="1" applyProtection="1">
      <alignment horizontal="right" indent="1"/>
      <protection locked="0"/>
    </xf>
    <xf numFmtId="0" fontId="0" fillId="0" borderId="10" xfId="0" applyBorder="1" applyAlignment="1">
      <alignment horizontal="left" indent="1"/>
    </xf>
    <xf numFmtId="0" fontId="0" fillId="0" borderId="10" xfId="0" applyFill="1" applyBorder="1" applyAlignment="1">
      <alignment horizontal="left" indent="1"/>
    </xf>
    <xf numFmtId="0" fontId="0" fillId="0" borderId="12" xfId="0" applyFill="1" applyBorder="1" applyAlignment="1">
      <alignment horizontal="left" indent="1"/>
    </xf>
    <xf numFmtId="0" fontId="0" fillId="0" borderId="13" xfId="0" applyFill="1" applyBorder="1" applyAlignment="1">
      <alignment horizontal="left" indent="1"/>
    </xf>
    <xf numFmtId="3" fontId="0" fillId="0" borderId="13" xfId="0" applyNumberFormat="1" applyFill="1" applyBorder="1" applyAlignment="1">
      <alignment horizontal="center"/>
    </xf>
    <xf numFmtId="3" fontId="2" fillId="0" borderId="13" xfId="0" applyNumberFormat="1" applyFont="1" applyBorder="1" applyAlignment="1">
      <alignment horizontal="right" indent="1"/>
    </xf>
    <xf numFmtId="164" fontId="0" fillId="6" borderId="13" xfId="0" applyNumberFormat="1" applyFill="1" applyBorder="1" applyAlignment="1" applyProtection="1">
      <alignment horizontal="right" indent="1"/>
      <protection locked="0"/>
    </xf>
    <xf numFmtId="164" fontId="2" fillId="0" borderId="23" xfId="0" applyNumberFormat="1" applyFont="1" applyBorder="1" applyAlignment="1">
      <alignment horizontal="right" indent="1"/>
    </xf>
    <xf numFmtId="164" fontId="2" fillId="0" borderId="11" xfId="0" applyNumberFormat="1" applyFont="1" applyBorder="1" applyAlignment="1">
      <alignment horizontal="right" indent="1"/>
    </xf>
    <xf numFmtId="164" fontId="2" fillId="0" borderId="14" xfId="0" applyNumberFormat="1" applyFont="1" applyBorder="1" applyAlignment="1">
      <alignment horizontal="right" indent="1"/>
    </xf>
    <xf numFmtId="0" fontId="0" fillId="0" borderId="24" xfId="0" applyBorder="1" applyAlignment="1">
      <alignment horizontal="right" indent="1"/>
    </xf>
    <xf numFmtId="0" fontId="0" fillId="0" borderId="25" xfId="0" applyBorder="1" applyAlignment="1">
      <alignment horizontal="right" indent="1"/>
    </xf>
    <xf numFmtId="0" fontId="5" fillId="0" borderId="26" xfId="0" applyFont="1" applyBorder="1" applyAlignment="1">
      <alignment horizontal="right"/>
    </xf>
    <xf numFmtId="164" fontId="5" fillId="0" borderId="7" xfId="0" applyNumberFormat="1" applyFont="1" applyBorder="1" applyAlignment="1">
      <alignment horizontal="right"/>
    </xf>
    <xf numFmtId="9" fontId="5" fillId="6" borderId="11" xfId="0" applyNumberFormat="1" applyFont="1" applyFill="1" applyBorder="1" applyAlignment="1" applyProtection="1">
      <alignment horizontal="right"/>
      <protection locked="0"/>
    </xf>
    <xf numFmtId="164" fontId="5" fillId="0" borderId="11" xfId="0" applyNumberFormat="1" applyFont="1" applyBorder="1" applyAlignment="1">
      <alignment horizontal="right"/>
    </xf>
    <xf numFmtId="164" fontId="5" fillId="0" borderId="27" xfId="0" applyNumberFormat="1" applyFont="1" applyBorder="1" applyAlignment="1">
      <alignment horizontal="right"/>
    </xf>
    <xf numFmtId="164" fontId="7" fillId="0" borderId="23" xfId="0" applyNumberFormat="1" applyFont="1" applyBorder="1" applyAlignment="1">
      <alignment horizontal="right"/>
    </xf>
    <xf numFmtId="3" fontId="2" fillId="6" borderId="22" xfId="0" applyNumberFormat="1" applyFont="1" applyFill="1" applyBorder="1" applyAlignment="1" applyProtection="1">
      <alignment horizontal="right" indent="1"/>
      <protection locked="0"/>
    </xf>
    <xf numFmtId="3" fontId="2" fillId="6" borderId="9" xfId="0" applyNumberFormat="1" applyFont="1" applyFill="1" applyBorder="1" applyAlignment="1" applyProtection="1">
      <alignment horizontal="right" indent="1"/>
      <protection locked="0"/>
    </xf>
    <xf numFmtId="3" fontId="2" fillId="6" borderId="13" xfId="0" applyNumberFormat="1" applyFont="1" applyFill="1" applyBorder="1" applyAlignment="1" applyProtection="1">
      <alignment horizontal="right" indent="1"/>
      <protection locked="0"/>
    </xf>
    <xf numFmtId="0" fontId="2" fillId="3" borderId="2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0" fillId="4" borderId="6" xfId="0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6" fillId="7" borderId="18" xfId="0" applyFont="1" applyFill="1" applyBorder="1" applyAlignment="1">
      <alignment horizontal="center" vertical="center" wrapText="1"/>
    </xf>
    <xf numFmtId="0" fontId="6" fillId="7" borderId="19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164" fontId="7" fillId="0" borderId="14" xfId="0" applyNumberFormat="1" applyFont="1" applyBorder="1"/>
    <xf numFmtId="0" fontId="7" fillId="0" borderId="28" xfId="0" applyFont="1" applyBorder="1" applyAlignment="1">
      <alignment horizontal="right"/>
    </xf>
    <xf numFmtId="0" fontId="7" fillId="0" borderId="33" xfId="0" applyFont="1" applyBorder="1" applyAlignment="1">
      <alignment horizontal="right"/>
    </xf>
    <xf numFmtId="0" fontId="7" fillId="0" borderId="29" xfId="0" applyFont="1" applyBorder="1" applyAlignment="1">
      <alignment horizontal="right"/>
    </xf>
    <xf numFmtId="0" fontId="7" fillId="0" borderId="32" xfId="0" applyFont="1" applyBorder="1" applyAlignment="1">
      <alignment horizontal="right" wrapText="1"/>
    </xf>
    <xf numFmtId="0" fontId="7" fillId="0" borderId="30" xfId="0" applyFont="1" applyBorder="1" applyAlignment="1">
      <alignment horizontal="right" wrapText="1"/>
    </xf>
    <xf numFmtId="0" fontId="7" fillId="0" borderId="31" xfId="0" applyFont="1" applyBorder="1" applyAlignment="1">
      <alignment horizontal="right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3"/>
  <sheetViews>
    <sheetView tabSelected="1" zoomScaleNormal="100" workbookViewId="0">
      <pane xSplit="1" ySplit="2" topLeftCell="B27" activePane="bottomRight" state="frozen"/>
      <selection pane="topRight" activeCell="B1" sqref="B1"/>
      <selection pane="bottomLeft" activeCell="A3" sqref="A3"/>
      <selection pane="bottomRight" activeCell="I55" sqref="I55"/>
    </sheetView>
  </sheetViews>
  <sheetFormatPr defaultRowHeight="15" x14ac:dyDescent="0.25"/>
  <cols>
    <col min="1" max="1" width="54.28515625" customWidth="1"/>
    <col min="2" max="2" width="49" bestFit="1" customWidth="1"/>
    <col min="3" max="3" width="5.85546875" bestFit="1" customWidth="1"/>
    <col min="4" max="4" width="15.85546875" customWidth="1"/>
    <col min="5" max="5" width="50.7109375" customWidth="1"/>
    <col min="6" max="6" width="20.7109375" customWidth="1"/>
    <col min="7" max="7" width="35.7109375" customWidth="1"/>
  </cols>
  <sheetData>
    <row r="1" spans="1:7" ht="15.75" customHeight="1" thickTop="1" x14ac:dyDescent="0.25">
      <c r="A1" s="54" t="s">
        <v>0</v>
      </c>
      <c r="B1" s="56" t="s">
        <v>1</v>
      </c>
      <c r="C1" s="58" t="s">
        <v>2</v>
      </c>
      <c r="D1" s="50" t="s">
        <v>3</v>
      </c>
      <c r="E1" s="50" t="s">
        <v>61</v>
      </c>
      <c r="F1" s="46" t="s">
        <v>9</v>
      </c>
      <c r="G1" s="48" t="s">
        <v>10</v>
      </c>
    </row>
    <row r="2" spans="1:7" ht="36.75" customHeight="1" thickBot="1" x14ac:dyDescent="0.3">
      <c r="A2" s="55"/>
      <c r="B2" s="57"/>
      <c r="C2" s="59"/>
      <c r="D2" s="51"/>
      <c r="E2" s="51"/>
      <c r="F2" s="47"/>
      <c r="G2" s="49"/>
    </row>
    <row r="3" spans="1:7" ht="16.5" customHeight="1" thickBot="1" x14ac:dyDescent="0.3">
      <c r="A3" s="52"/>
      <c r="B3" s="53"/>
      <c r="C3" s="15"/>
      <c r="D3" s="16"/>
      <c r="E3" s="12"/>
      <c r="F3" s="13"/>
      <c r="G3" s="14"/>
    </row>
    <row r="4" spans="1:7" x14ac:dyDescent="0.25">
      <c r="A4" s="20" t="s">
        <v>63</v>
      </c>
      <c r="B4" s="21" t="s">
        <v>12</v>
      </c>
      <c r="C4" s="22" t="s">
        <v>11</v>
      </c>
      <c r="D4" s="23">
        <v>600</v>
      </c>
      <c r="E4" s="43"/>
      <c r="F4" s="24">
        <v>0</v>
      </c>
      <c r="G4" s="32">
        <f>SUM(D4)*F4</f>
        <v>0</v>
      </c>
    </row>
    <row r="5" spans="1:7" x14ac:dyDescent="0.25">
      <c r="A5" s="25" t="s">
        <v>64</v>
      </c>
      <c r="B5" s="1" t="s">
        <v>12</v>
      </c>
      <c r="C5" s="2" t="s">
        <v>11</v>
      </c>
      <c r="D5" s="17">
        <v>600</v>
      </c>
      <c r="E5" s="44"/>
      <c r="F5" s="18">
        <v>0</v>
      </c>
      <c r="G5" s="33">
        <f t="shared" ref="G5:G6" si="0">SUM(D5)*F5</f>
        <v>0</v>
      </c>
    </row>
    <row r="6" spans="1:7" x14ac:dyDescent="0.25">
      <c r="A6" s="25" t="s">
        <v>65</v>
      </c>
      <c r="B6" s="1" t="s">
        <v>12</v>
      </c>
      <c r="C6" s="2" t="s">
        <v>11</v>
      </c>
      <c r="D6" s="17">
        <v>600</v>
      </c>
      <c r="E6" s="44"/>
      <c r="F6" s="18">
        <v>0</v>
      </c>
      <c r="G6" s="33">
        <f t="shared" si="0"/>
        <v>0</v>
      </c>
    </row>
    <row r="7" spans="1:7" x14ac:dyDescent="0.25">
      <c r="A7" s="25" t="s">
        <v>45</v>
      </c>
      <c r="B7" s="1" t="s">
        <v>14</v>
      </c>
      <c r="C7" s="2" t="s">
        <v>11</v>
      </c>
      <c r="D7" s="17">
        <v>600</v>
      </c>
      <c r="E7" s="44"/>
      <c r="F7" s="18">
        <v>0</v>
      </c>
      <c r="G7" s="33">
        <f t="shared" ref="G7:G31" si="1">SUM(D7)*F7</f>
        <v>0</v>
      </c>
    </row>
    <row r="8" spans="1:7" x14ac:dyDescent="0.25">
      <c r="A8" s="25" t="s">
        <v>66</v>
      </c>
      <c r="B8" s="1" t="s">
        <v>13</v>
      </c>
      <c r="C8" s="2" t="s">
        <v>11</v>
      </c>
      <c r="D8" s="17">
        <v>40</v>
      </c>
      <c r="E8" s="44"/>
      <c r="F8" s="18">
        <v>0</v>
      </c>
      <c r="G8" s="33">
        <f t="shared" si="1"/>
        <v>0</v>
      </c>
    </row>
    <row r="9" spans="1:7" x14ac:dyDescent="0.25">
      <c r="A9" s="25" t="s">
        <v>67</v>
      </c>
      <c r="B9" s="1" t="s">
        <v>13</v>
      </c>
      <c r="C9" s="2" t="s">
        <v>11</v>
      </c>
      <c r="D9" s="17">
        <v>40</v>
      </c>
      <c r="E9" s="44"/>
      <c r="F9" s="18">
        <v>0</v>
      </c>
      <c r="G9" s="33">
        <f t="shared" si="1"/>
        <v>0</v>
      </c>
    </row>
    <row r="10" spans="1:7" x14ac:dyDescent="0.25">
      <c r="A10" s="25" t="s">
        <v>68</v>
      </c>
      <c r="B10" s="1" t="s">
        <v>13</v>
      </c>
      <c r="C10" s="2" t="s">
        <v>11</v>
      </c>
      <c r="D10" s="17">
        <v>40</v>
      </c>
      <c r="E10" s="44"/>
      <c r="F10" s="18">
        <v>0</v>
      </c>
      <c r="G10" s="33">
        <f t="shared" si="1"/>
        <v>0</v>
      </c>
    </row>
    <row r="11" spans="1:7" x14ac:dyDescent="0.25">
      <c r="A11" s="25" t="s">
        <v>69</v>
      </c>
      <c r="B11" s="1" t="s">
        <v>62</v>
      </c>
      <c r="C11" s="2" t="s">
        <v>11</v>
      </c>
      <c r="D11" s="17">
        <v>1400</v>
      </c>
      <c r="E11" s="44"/>
      <c r="F11" s="18">
        <v>0</v>
      </c>
      <c r="G11" s="33">
        <f t="shared" si="1"/>
        <v>0</v>
      </c>
    </row>
    <row r="12" spans="1:7" x14ac:dyDescent="0.25">
      <c r="A12" s="25" t="s">
        <v>46</v>
      </c>
      <c r="B12" s="1" t="s">
        <v>14</v>
      </c>
      <c r="C12" s="2" t="s">
        <v>11</v>
      </c>
      <c r="D12" s="17">
        <v>400</v>
      </c>
      <c r="E12" s="44"/>
      <c r="F12" s="18">
        <v>0</v>
      </c>
      <c r="G12" s="33">
        <f t="shared" si="1"/>
        <v>0</v>
      </c>
    </row>
    <row r="13" spans="1:7" x14ac:dyDescent="0.25">
      <c r="A13" s="25" t="s">
        <v>47</v>
      </c>
      <c r="B13" s="1" t="s">
        <v>14</v>
      </c>
      <c r="C13" s="2" t="s">
        <v>11</v>
      </c>
      <c r="D13" s="17">
        <v>400</v>
      </c>
      <c r="E13" s="44"/>
      <c r="F13" s="18">
        <v>0</v>
      </c>
      <c r="G13" s="33">
        <f t="shared" si="1"/>
        <v>0</v>
      </c>
    </row>
    <row r="14" spans="1:7" x14ac:dyDescent="0.25">
      <c r="A14" s="25" t="s">
        <v>48</v>
      </c>
      <c r="B14" s="1" t="s">
        <v>14</v>
      </c>
      <c r="C14" s="2" t="s">
        <v>11</v>
      </c>
      <c r="D14" s="17">
        <v>400</v>
      </c>
      <c r="E14" s="44"/>
      <c r="F14" s="18">
        <v>0</v>
      </c>
      <c r="G14" s="33">
        <f t="shared" si="1"/>
        <v>0</v>
      </c>
    </row>
    <row r="15" spans="1:7" x14ac:dyDescent="0.25">
      <c r="A15" s="25" t="s">
        <v>49</v>
      </c>
      <c r="B15" s="1" t="s">
        <v>14</v>
      </c>
      <c r="C15" s="2" t="s">
        <v>11</v>
      </c>
      <c r="D15" s="17">
        <v>80</v>
      </c>
      <c r="E15" s="44"/>
      <c r="F15" s="18">
        <v>0</v>
      </c>
      <c r="G15" s="33">
        <f t="shared" si="1"/>
        <v>0</v>
      </c>
    </row>
    <row r="16" spans="1:7" x14ac:dyDescent="0.25">
      <c r="A16" s="25" t="s">
        <v>50</v>
      </c>
      <c r="B16" s="1" t="s">
        <v>14</v>
      </c>
      <c r="C16" s="2" t="s">
        <v>11</v>
      </c>
      <c r="D16" s="17">
        <v>80</v>
      </c>
      <c r="E16" s="44"/>
      <c r="F16" s="18">
        <v>0</v>
      </c>
      <c r="G16" s="33">
        <f t="shared" si="1"/>
        <v>0</v>
      </c>
    </row>
    <row r="17" spans="1:7" x14ac:dyDescent="0.25">
      <c r="A17" s="25" t="s">
        <v>51</v>
      </c>
      <c r="B17" s="1" t="s">
        <v>14</v>
      </c>
      <c r="C17" s="2" t="s">
        <v>11</v>
      </c>
      <c r="D17" s="17">
        <v>80</v>
      </c>
      <c r="E17" s="44"/>
      <c r="F17" s="18">
        <v>0</v>
      </c>
      <c r="G17" s="33">
        <f t="shared" si="1"/>
        <v>0</v>
      </c>
    </row>
    <row r="18" spans="1:7" x14ac:dyDescent="0.25">
      <c r="A18" s="25" t="s">
        <v>52</v>
      </c>
      <c r="B18" s="1" t="s">
        <v>14</v>
      </c>
      <c r="C18" s="2" t="s">
        <v>11</v>
      </c>
      <c r="D18" s="17">
        <v>350</v>
      </c>
      <c r="E18" s="44"/>
      <c r="F18" s="18">
        <v>0</v>
      </c>
      <c r="G18" s="33">
        <f t="shared" si="1"/>
        <v>0</v>
      </c>
    </row>
    <row r="19" spans="1:7" x14ac:dyDescent="0.25">
      <c r="A19" s="25" t="s">
        <v>53</v>
      </c>
      <c r="B19" s="1" t="s">
        <v>14</v>
      </c>
      <c r="C19" s="2" t="s">
        <v>11</v>
      </c>
      <c r="D19" s="17">
        <v>350</v>
      </c>
      <c r="E19" s="44"/>
      <c r="F19" s="18">
        <v>0</v>
      </c>
      <c r="G19" s="33">
        <f t="shared" si="1"/>
        <v>0</v>
      </c>
    </row>
    <row r="20" spans="1:7" x14ac:dyDescent="0.25">
      <c r="A20" s="25" t="s">
        <v>54</v>
      </c>
      <c r="B20" s="1" t="s">
        <v>14</v>
      </c>
      <c r="C20" s="2" t="s">
        <v>11</v>
      </c>
      <c r="D20" s="17">
        <v>350</v>
      </c>
      <c r="E20" s="44"/>
      <c r="F20" s="18">
        <v>0</v>
      </c>
      <c r="G20" s="33">
        <f t="shared" si="1"/>
        <v>0</v>
      </c>
    </row>
    <row r="21" spans="1:7" x14ac:dyDescent="0.25">
      <c r="A21" s="25" t="s">
        <v>55</v>
      </c>
      <c r="B21" s="1" t="s">
        <v>14</v>
      </c>
      <c r="C21" s="2" t="s">
        <v>11</v>
      </c>
      <c r="D21" s="17">
        <v>80</v>
      </c>
      <c r="E21" s="44"/>
      <c r="F21" s="18">
        <v>0</v>
      </c>
      <c r="G21" s="33">
        <f t="shared" si="1"/>
        <v>0</v>
      </c>
    </row>
    <row r="22" spans="1:7" x14ac:dyDescent="0.25">
      <c r="A22" s="25" t="s">
        <v>56</v>
      </c>
      <c r="B22" s="1" t="s">
        <v>14</v>
      </c>
      <c r="C22" s="2" t="s">
        <v>11</v>
      </c>
      <c r="D22" s="17">
        <v>80</v>
      </c>
      <c r="E22" s="44"/>
      <c r="F22" s="18">
        <v>0</v>
      </c>
      <c r="G22" s="33">
        <f t="shared" si="1"/>
        <v>0</v>
      </c>
    </row>
    <row r="23" spans="1:7" x14ac:dyDescent="0.25">
      <c r="A23" s="25" t="s">
        <v>57</v>
      </c>
      <c r="B23" s="1" t="s">
        <v>14</v>
      </c>
      <c r="C23" s="2" t="s">
        <v>11</v>
      </c>
      <c r="D23" s="17">
        <v>80</v>
      </c>
      <c r="E23" s="44"/>
      <c r="F23" s="18">
        <v>0</v>
      </c>
      <c r="G23" s="33">
        <f t="shared" si="1"/>
        <v>0</v>
      </c>
    </row>
    <row r="24" spans="1:7" x14ac:dyDescent="0.25">
      <c r="A24" s="25" t="s">
        <v>58</v>
      </c>
      <c r="B24" s="1" t="s">
        <v>25</v>
      </c>
      <c r="C24" s="2" t="s">
        <v>11</v>
      </c>
      <c r="D24" s="17">
        <v>200</v>
      </c>
      <c r="E24" s="44"/>
      <c r="F24" s="18">
        <v>0</v>
      </c>
      <c r="G24" s="33">
        <f t="shared" si="1"/>
        <v>0</v>
      </c>
    </row>
    <row r="25" spans="1:7" x14ac:dyDescent="0.25">
      <c r="A25" s="25" t="s">
        <v>59</v>
      </c>
      <c r="B25" s="1" t="s">
        <v>25</v>
      </c>
      <c r="C25" s="2" t="s">
        <v>11</v>
      </c>
      <c r="D25" s="17">
        <v>200</v>
      </c>
      <c r="E25" s="44"/>
      <c r="F25" s="18">
        <v>0</v>
      </c>
      <c r="G25" s="33">
        <f t="shared" si="1"/>
        <v>0</v>
      </c>
    </row>
    <row r="26" spans="1:7" x14ac:dyDescent="0.25">
      <c r="A26" s="25" t="s">
        <v>60</v>
      </c>
      <c r="B26" s="1" t="s">
        <v>25</v>
      </c>
      <c r="C26" s="2" t="s">
        <v>11</v>
      </c>
      <c r="D26" s="17">
        <v>200</v>
      </c>
      <c r="E26" s="44"/>
      <c r="F26" s="18">
        <v>0</v>
      </c>
      <c r="G26" s="33">
        <f t="shared" si="1"/>
        <v>0</v>
      </c>
    </row>
    <row r="27" spans="1:7" x14ac:dyDescent="0.25">
      <c r="A27" s="25" t="s">
        <v>15</v>
      </c>
      <c r="B27" s="1" t="s">
        <v>22</v>
      </c>
      <c r="C27" s="2" t="s">
        <v>11</v>
      </c>
      <c r="D27" s="17">
        <v>300</v>
      </c>
      <c r="E27" s="44"/>
      <c r="F27" s="18">
        <v>0</v>
      </c>
      <c r="G27" s="33">
        <f t="shared" si="1"/>
        <v>0</v>
      </c>
    </row>
    <row r="28" spans="1:7" x14ac:dyDescent="0.25">
      <c r="A28" s="25" t="s">
        <v>16</v>
      </c>
      <c r="B28" s="1" t="s">
        <v>22</v>
      </c>
      <c r="C28" s="2" t="s">
        <v>11</v>
      </c>
      <c r="D28" s="17">
        <v>400</v>
      </c>
      <c r="E28" s="44"/>
      <c r="F28" s="18">
        <v>0</v>
      </c>
      <c r="G28" s="33">
        <f t="shared" si="1"/>
        <v>0</v>
      </c>
    </row>
    <row r="29" spans="1:7" x14ac:dyDescent="0.25">
      <c r="A29" s="25" t="s">
        <v>17</v>
      </c>
      <c r="B29" s="1" t="s">
        <v>23</v>
      </c>
      <c r="C29" s="3" t="s">
        <v>11</v>
      </c>
      <c r="D29" s="17">
        <v>150</v>
      </c>
      <c r="E29" s="44"/>
      <c r="F29" s="18">
        <v>0</v>
      </c>
      <c r="G29" s="33">
        <f t="shared" si="1"/>
        <v>0</v>
      </c>
    </row>
    <row r="30" spans="1:7" x14ac:dyDescent="0.25">
      <c r="A30" s="25" t="s">
        <v>18</v>
      </c>
      <c r="B30" s="1" t="s">
        <v>24</v>
      </c>
      <c r="C30" s="3" t="s">
        <v>11</v>
      </c>
      <c r="D30" s="17">
        <v>200</v>
      </c>
      <c r="E30" s="44"/>
      <c r="F30" s="18">
        <v>0</v>
      </c>
      <c r="G30" s="33">
        <f t="shared" si="1"/>
        <v>0</v>
      </c>
    </row>
    <row r="31" spans="1:7" x14ac:dyDescent="0.25">
      <c r="A31" s="25" t="s">
        <v>19</v>
      </c>
      <c r="B31" s="1" t="s">
        <v>24</v>
      </c>
      <c r="C31" s="3" t="s">
        <v>11</v>
      </c>
      <c r="D31" s="17">
        <v>10</v>
      </c>
      <c r="E31" s="44"/>
      <c r="F31" s="18">
        <v>0</v>
      </c>
      <c r="G31" s="33">
        <f t="shared" si="1"/>
        <v>0</v>
      </c>
    </row>
    <row r="32" spans="1:7" x14ac:dyDescent="0.25">
      <c r="A32" s="26" t="s">
        <v>20</v>
      </c>
      <c r="B32" s="19" t="s">
        <v>29</v>
      </c>
      <c r="C32" s="3" t="s">
        <v>11</v>
      </c>
      <c r="D32" s="17">
        <v>30</v>
      </c>
      <c r="E32" s="44"/>
      <c r="F32" s="18">
        <v>0</v>
      </c>
      <c r="G32" s="33">
        <f t="shared" ref="G32:G35" si="2">SUM(D32)*F32</f>
        <v>0</v>
      </c>
    </row>
    <row r="33" spans="1:7" x14ac:dyDescent="0.25">
      <c r="A33" s="26" t="s">
        <v>21</v>
      </c>
      <c r="B33" s="19" t="s">
        <v>31</v>
      </c>
      <c r="C33" s="3" t="s">
        <v>11</v>
      </c>
      <c r="D33" s="17">
        <v>60</v>
      </c>
      <c r="E33" s="44"/>
      <c r="F33" s="18">
        <v>0</v>
      </c>
      <c r="G33" s="33">
        <f t="shared" si="2"/>
        <v>0</v>
      </c>
    </row>
    <row r="34" spans="1:7" x14ac:dyDescent="0.25">
      <c r="A34" s="26" t="s">
        <v>26</v>
      </c>
      <c r="B34" s="19" t="s">
        <v>28</v>
      </c>
      <c r="C34" s="3" t="s">
        <v>11</v>
      </c>
      <c r="D34" s="17">
        <v>40</v>
      </c>
      <c r="E34" s="44"/>
      <c r="F34" s="18">
        <v>0</v>
      </c>
      <c r="G34" s="33">
        <f t="shared" si="2"/>
        <v>0</v>
      </c>
    </row>
    <row r="35" spans="1:7" x14ac:dyDescent="0.25">
      <c r="A35" s="26" t="s">
        <v>27</v>
      </c>
      <c r="B35" s="19" t="s">
        <v>30</v>
      </c>
      <c r="C35" s="3" t="s">
        <v>11</v>
      </c>
      <c r="D35" s="17">
        <v>80</v>
      </c>
      <c r="E35" s="44"/>
      <c r="F35" s="18">
        <v>0</v>
      </c>
      <c r="G35" s="33">
        <f t="shared" si="2"/>
        <v>0</v>
      </c>
    </row>
    <row r="36" spans="1:7" x14ac:dyDescent="0.25">
      <c r="A36" s="26" t="s">
        <v>33</v>
      </c>
      <c r="B36" s="19" t="s">
        <v>34</v>
      </c>
      <c r="C36" s="3" t="s">
        <v>11</v>
      </c>
      <c r="D36" s="17">
        <v>10</v>
      </c>
      <c r="E36" s="44"/>
      <c r="F36" s="18">
        <v>0</v>
      </c>
      <c r="G36" s="33">
        <f t="shared" ref="G36:G45" si="3">SUM(D36)*F36</f>
        <v>0</v>
      </c>
    </row>
    <row r="37" spans="1:7" x14ac:dyDescent="0.25">
      <c r="A37" s="26" t="s">
        <v>32</v>
      </c>
      <c r="B37" s="19" t="s">
        <v>35</v>
      </c>
      <c r="C37" s="3" t="s">
        <v>11</v>
      </c>
      <c r="D37" s="17">
        <v>40</v>
      </c>
      <c r="E37" s="44"/>
      <c r="F37" s="18">
        <v>0</v>
      </c>
      <c r="G37" s="33">
        <f t="shared" si="3"/>
        <v>0</v>
      </c>
    </row>
    <row r="38" spans="1:7" x14ac:dyDescent="0.25">
      <c r="A38" s="26" t="s">
        <v>37</v>
      </c>
      <c r="B38" s="19" t="s">
        <v>36</v>
      </c>
      <c r="C38" s="3" t="s">
        <v>11</v>
      </c>
      <c r="D38" s="17">
        <v>8</v>
      </c>
      <c r="E38" s="44"/>
      <c r="F38" s="18">
        <v>0</v>
      </c>
      <c r="G38" s="33">
        <f t="shared" si="3"/>
        <v>0</v>
      </c>
    </row>
    <row r="39" spans="1:7" x14ac:dyDescent="0.25">
      <c r="A39" s="26" t="s">
        <v>38</v>
      </c>
      <c r="B39" s="19" t="s">
        <v>36</v>
      </c>
      <c r="C39" s="3" t="s">
        <v>11</v>
      </c>
      <c r="D39" s="17">
        <v>8</v>
      </c>
      <c r="E39" s="44"/>
      <c r="F39" s="18">
        <v>0</v>
      </c>
      <c r="G39" s="33">
        <f t="shared" si="3"/>
        <v>0</v>
      </c>
    </row>
    <row r="40" spans="1:7" x14ac:dyDescent="0.25">
      <c r="A40" s="26" t="s">
        <v>70</v>
      </c>
      <c r="B40" s="19" t="s">
        <v>71</v>
      </c>
      <c r="C40" s="3" t="s">
        <v>11</v>
      </c>
      <c r="D40" s="17">
        <v>800</v>
      </c>
      <c r="E40" s="44"/>
      <c r="F40" s="18">
        <v>0</v>
      </c>
      <c r="G40" s="33">
        <f t="shared" si="3"/>
        <v>0</v>
      </c>
    </row>
    <row r="41" spans="1:7" x14ac:dyDescent="0.25">
      <c r="A41" s="26" t="s">
        <v>72</v>
      </c>
      <c r="B41" s="19"/>
      <c r="C41" s="3" t="s">
        <v>11</v>
      </c>
      <c r="D41" s="17">
        <v>600</v>
      </c>
      <c r="E41" s="44"/>
      <c r="F41" s="18">
        <v>0</v>
      </c>
      <c r="G41" s="33">
        <f t="shared" si="3"/>
        <v>0</v>
      </c>
    </row>
    <row r="42" spans="1:7" x14ac:dyDescent="0.25">
      <c r="A42" s="26" t="s">
        <v>39</v>
      </c>
      <c r="B42" s="19" t="s">
        <v>41</v>
      </c>
      <c r="C42" s="3" t="s">
        <v>11</v>
      </c>
      <c r="D42" s="17">
        <v>500</v>
      </c>
      <c r="E42" s="44"/>
      <c r="F42" s="18">
        <v>0</v>
      </c>
      <c r="G42" s="33">
        <f t="shared" si="3"/>
        <v>0</v>
      </c>
    </row>
    <row r="43" spans="1:7" x14ac:dyDescent="0.25">
      <c r="A43" s="26" t="s">
        <v>39</v>
      </c>
      <c r="B43" s="19" t="s">
        <v>40</v>
      </c>
      <c r="C43" s="3" t="s">
        <v>11</v>
      </c>
      <c r="D43" s="17">
        <v>600</v>
      </c>
      <c r="E43" s="44"/>
      <c r="F43" s="18">
        <v>0</v>
      </c>
      <c r="G43" s="33">
        <f t="shared" si="3"/>
        <v>0</v>
      </c>
    </row>
    <row r="44" spans="1:7" x14ac:dyDescent="0.25">
      <c r="A44" s="26" t="s">
        <v>39</v>
      </c>
      <c r="B44" s="19" t="s">
        <v>43</v>
      </c>
      <c r="C44" s="3" t="s">
        <v>11</v>
      </c>
      <c r="D44" s="17">
        <v>400</v>
      </c>
      <c r="E44" s="44"/>
      <c r="F44" s="18">
        <v>0</v>
      </c>
      <c r="G44" s="33">
        <f t="shared" si="3"/>
        <v>0</v>
      </c>
    </row>
    <row r="45" spans="1:7" x14ac:dyDescent="0.25">
      <c r="A45" s="26" t="s">
        <v>39</v>
      </c>
      <c r="B45" s="19" t="s">
        <v>42</v>
      </c>
      <c r="C45" s="3" t="s">
        <v>11</v>
      </c>
      <c r="D45" s="17">
        <v>200</v>
      </c>
      <c r="E45" s="44"/>
      <c r="F45" s="18">
        <v>0</v>
      </c>
      <c r="G45" s="33">
        <f t="shared" si="3"/>
        <v>0</v>
      </c>
    </row>
    <row r="46" spans="1:7" x14ac:dyDescent="0.25">
      <c r="A46" s="26" t="s">
        <v>44</v>
      </c>
      <c r="B46" s="19" t="s">
        <v>41</v>
      </c>
      <c r="C46" s="3" t="s">
        <v>11</v>
      </c>
      <c r="D46" s="17">
        <v>100</v>
      </c>
      <c r="E46" s="44"/>
      <c r="F46" s="18">
        <v>0</v>
      </c>
      <c r="G46" s="33">
        <f t="shared" ref="G46:G47" si="4">SUM(D46)*F46</f>
        <v>0</v>
      </c>
    </row>
    <row r="47" spans="1:7" ht="15.75" thickBot="1" x14ac:dyDescent="0.3">
      <c r="A47" s="27" t="s">
        <v>44</v>
      </c>
      <c r="B47" s="28" t="s">
        <v>43</v>
      </c>
      <c r="C47" s="29" t="s">
        <v>11</v>
      </c>
      <c r="D47" s="30">
        <v>100</v>
      </c>
      <c r="E47" s="45"/>
      <c r="F47" s="31">
        <v>0</v>
      </c>
      <c r="G47" s="34">
        <f t="shared" si="4"/>
        <v>0</v>
      </c>
    </row>
    <row r="48" spans="1:7" ht="15.75" x14ac:dyDescent="0.25">
      <c r="C48" s="4"/>
      <c r="D48" s="8"/>
      <c r="E48" s="10"/>
      <c r="F48" s="9" t="s">
        <v>4</v>
      </c>
      <c r="G48" s="38">
        <f>SUM(G4:G47)</f>
        <v>0</v>
      </c>
    </row>
    <row r="49" spans="1:7" ht="15.75" x14ac:dyDescent="0.25">
      <c r="C49" s="4"/>
      <c r="D49" s="5"/>
      <c r="E49" s="11"/>
      <c r="F49" s="6" t="s">
        <v>5</v>
      </c>
      <c r="G49" s="39">
        <v>0</v>
      </c>
    </row>
    <row r="50" spans="1:7" ht="15.75" x14ac:dyDescent="0.25">
      <c r="C50" s="4"/>
      <c r="D50" s="5"/>
      <c r="E50" s="11"/>
      <c r="F50" s="6" t="s">
        <v>6</v>
      </c>
      <c r="G50" s="40">
        <f>G48*G49</f>
        <v>0</v>
      </c>
    </row>
    <row r="51" spans="1:7" ht="16.5" thickBot="1" x14ac:dyDescent="0.3">
      <c r="C51" s="4"/>
      <c r="D51" s="35"/>
      <c r="E51" s="36"/>
      <c r="F51" s="37" t="s">
        <v>7</v>
      </c>
      <c r="G51" s="41">
        <f>G48+G50</f>
        <v>0</v>
      </c>
    </row>
    <row r="52" spans="1:7" ht="15.75" x14ac:dyDescent="0.25">
      <c r="C52" s="4"/>
      <c r="D52" s="61" t="s">
        <v>73</v>
      </c>
      <c r="E52" s="62"/>
      <c r="F52" s="63"/>
      <c r="G52" s="42">
        <f>G48*2</f>
        <v>0</v>
      </c>
    </row>
    <row r="53" spans="1:7" ht="16.5" customHeight="1" thickBot="1" x14ac:dyDescent="0.3">
      <c r="A53" s="7" t="s">
        <v>8</v>
      </c>
      <c r="C53" s="4"/>
      <c r="D53" s="64" t="s">
        <v>74</v>
      </c>
      <c r="E53" s="65"/>
      <c r="F53" s="66"/>
      <c r="G53" s="60">
        <f>G51*2</f>
        <v>0</v>
      </c>
    </row>
  </sheetData>
  <sheetProtection password="DF8E" sheet="1" objects="1" scenarios="1"/>
  <sortState ref="A257:G332">
    <sortCondition ref="A257:A332"/>
  </sortState>
  <mergeCells count="10">
    <mergeCell ref="F1:F2"/>
    <mergeCell ref="G1:G2"/>
    <mergeCell ref="E1:E2"/>
    <mergeCell ref="A3:B3"/>
    <mergeCell ref="A1:A2"/>
    <mergeCell ref="B1:B2"/>
    <mergeCell ref="C1:C2"/>
    <mergeCell ref="D1:D2"/>
    <mergeCell ref="D53:F53"/>
    <mergeCell ref="D52:F52"/>
  </mergeCells>
  <pageMargins left="0.70866141732283472" right="0.70866141732283472" top="0.78740157480314965" bottom="0.78740157480314965" header="0.31496062992125984" footer="0.31496062992125984"/>
  <pageSetup paperSize="8" scale="65" fitToHeight="2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89DF34FAA83FD47A01E6954368AC94E" ma:contentTypeVersion="" ma:contentTypeDescription="Vytvoří nový dokument" ma:contentTypeScope="" ma:versionID="778af7301c08000fab9869f0484e59bd">
  <xsd:schema xmlns:xsd="http://www.w3.org/2001/XMLSchema" xmlns:xs="http://www.w3.org/2001/XMLSchema" xmlns:p="http://schemas.microsoft.com/office/2006/metadata/properties" xmlns:ns2="$ListId:dokumentyvz;" targetNamespace="http://schemas.microsoft.com/office/2006/metadata/properties" ma:root="true" ma:fieldsID="f2837433753aa09edb45cfb4aa4111ec" ns2:_="">
    <xsd:import namespace="$ListId:dokumentyvz;"/>
    <xsd:element name="properties">
      <xsd:complexType>
        <xsd:sequence>
          <xsd:element name="documentManagement">
            <xsd:complexType>
              <xsd:all>
                <xsd:element ref="ns2:PripominkoveRizeni" minOccurs="0"/>
                <xsd:element ref="ns2:SchvalovaciRizeni" minOccurs="0"/>
                <xsd:element ref="ns2:Povinny" minOccurs="0"/>
                <xsd:element ref="ns2:TypVZ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$ListId:dokumentyvz;" elementFormDefault="qualified">
    <xsd:import namespace="http://schemas.microsoft.com/office/2006/documentManagement/types"/>
    <xsd:import namespace="http://schemas.microsoft.com/office/infopath/2007/PartnerControls"/>
    <xsd:element name="PripominkoveRizeni" ma:index="8" nillable="true" ma:displayName="Připomínkové řízení" ma:default="0" ma:internalName="PripominkoveRizeni">
      <xsd:simpleType>
        <xsd:restriction base="dms:Boolean"/>
      </xsd:simpleType>
    </xsd:element>
    <xsd:element name="SchvalovaciRizeni" ma:index="9" nillable="true" ma:displayName="Schvalovací řízení" ma:default="0" ma:internalName="SchvalovaciRizeni">
      <xsd:simpleType>
        <xsd:restriction base="dms:Boolean"/>
      </xsd:simpleType>
    </xsd:element>
    <xsd:element name="Povinny" ma:index="10" nillable="true" ma:displayName="Povinný dokument" ma:default="0" ma:internalName="Povinny">
      <xsd:simpleType>
        <xsd:restriction base="dms:Boolean"/>
      </xsd:simpleType>
    </xsd:element>
    <xsd:element name="TypVZ" ma:index="11" nillable="true" ma:displayName="Typ VZ" ma:internalName="TypVZ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ipominkoveRizeni xmlns="$ListId:dokumentyvz;">false</PripominkoveRizeni>
    <TypVZ xmlns="$ListId:dokumentyvz;" xsi:nil="true"/>
    <SchvalovaciRizeni xmlns="$ListId:dokumentyvz;">true</SchvalovaciRizeni>
    <Povinny xmlns="$ListId:dokumentyvz;">false</Povinny>
  </documentManagement>
</p:properties>
</file>

<file path=customXml/itemProps1.xml><?xml version="1.0" encoding="utf-8"?>
<ds:datastoreItem xmlns:ds="http://schemas.openxmlformats.org/officeDocument/2006/customXml" ds:itemID="{F7C72BAB-9D9D-49A1-BEEF-811E7366196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$ListId:dokumentyvz;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2A4278F-31B2-428A-BE27-539C602C4A6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74635AF-FE2E-4BBF-A4A2-12DFFCAE1D4F}">
  <ds:schemaRefs>
    <ds:schemaRef ds:uri="http://purl.org/dc/terms/"/>
    <ds:schemaRef ds:uri="http://purl.org/dc/elements/1.1/"/>
    <ds:schemaRef ds:uri="http://schemas.microsoft.com/office/infopath/2007/PartnerControls"/>
    <ds:schemaRef ds:uri="http://www.w3.org/XML/1998/namespace"/>
    <ds:schemaRef ds:uri="$ListId:dokumentyvz;"/>
    <ds:schemaRef ds:uri="http://schemas.microsoft.com/office/2006/documentManagement/types"/>
    <ds:schemaRef ds:uri="http://purl.org/dc/dcmitype/"/>
    <ds:schemaRef ds:uri="http://schemas.openxmlformats.org/package/2006/metadata/core-properties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Patrik Usak</dc:creator>
  <cp:lastModifiedBy>Vávra Tomáš</cp:lastModifiedBy>
  <cp:lastPrinted>2014-09-15T13:59:36Z</cp:lastPrinted>
  <dcterms:created xsi:type="dcterms:W3CDTF">2014-06-29T17:05:09Z</dcterms:created>
  <dcterms:modified xsi:type="dcterms:W3CDTF">2017-09-05T08:06:48Z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0x010100989DF34FAA83FD47A01E6954368AC94E</vt:lpwstr>
  </property>
</Properties>
</file>